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7" i="4" l="1"/>
  <c r="E23" i="5" l="1"/>
  <c r="E7" i="6" l="1"/>
  <c r="E7" i="7" l="1"/>
  <c r="E7" i="9" l="1"/>
  <c r="E23" i="12" l="1"/>
  <c r="E7" i="3" l="1"/>
  <c r="E7" i="1" l="1"/>
  <c r="E23" i="4" l="1"/>
  <c r="E42" i="3" l="1"/>
  <c r="E7" i="5" l="1"/>
  <c r="E8" i="3" l="1"/>
  <c r="E23" i="1" l="1"/>
  <c r="E40" i="2" l="1"/>
  <c r="E36" i="2"/>
  <c r="E41" i="2" s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E10" i="3" l="1"/>
  <c r="E16" i="3" l="1"/>
  <c r="E15" i="3"/>
  <c r="E14" i="3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 l="1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<sst xmlns="http://schemas.openxmlformats.org/spreadsheetml/2006/main" count="913" uniqueCount="25">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</sst>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8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8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20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  <cellStyle name="Нормален 2" xfId="18"/>
    <cellStyle name="Нормален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5" sqref="I15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76"/>
      <c r="B2" s="77"/>
      <c r="C2" s="77"/>
      <c r="D2" s="77"/>
      <c r="E2" s="77"/>
    </row>
    <row r="3" spans="1:5" ht="25.5" x14ac:dyDescent="0.2">
      <c r="A3" s="78" t="s">
        <v>0</v>
      </c>
      <c r="B3" s="78" t="s">
        <v>1</v>
      </c>
      <c r="C3" s="78" t="s">
        <v>2</v>
      </c>
      <c r="D3" s="15" t="s">
        <v>3</v>
      </c>
      <c r="E3" s="15" t="s">
        <v>4</v>
      </c>
    </row>
    <row r="4" spans="1:5" ht="26.25" customHeight="1" x14ac:dyDescent="0.2">
      <c r="A4" s="79"/>
      <c r="B4" s="79"/>
      <c r="C4" s="79"/>
      <c r="D4" s="14" t="s">
        <v>15</v>
      </c>
      <c r="E4" s="14" t="s">
        <v>5</v>
      </c>
    </row>
    <row r="5" spans="1:5" ht="21.75" customHeight="1" thickBot="1" x14ac:dyDescent="0.25">
      <c r="A5" s="80"/>
      <c r="B5" s="80"/>
      <c r="C5" s="80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44562</v>
      </c>
      <c r="D7" s="63">
        <v>45.01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44563</v>
      </c>
      <c r="D8" s="63">
        <v>44.18</v>
      </c>
      <c r="E8" s="20" t="str">
        <f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0">C8+1</f>
        <v>44564</v>
      </c>
      <c r="D9" s="63">
        <v>35.99</v>
      </c>
      <c r="E9" s="20" t="str">
        <f>IF(D9&gt;50,D9/50,IF(D9&lt;=50,"-"))</f>
        <v>-</v>
      </c>
    </row>
    <row r="10" spans="1:5" x14ac:dyDescent="0.2">
      <c r="A10" s="19" t="s">
        <v>14</v>
      </c>
      <c r="B10" s="5" t="s">
        <v>6</v>
      </c>
      <c r="C10" s="4">
        <f t="shared" si="0"/>
        <v>44565</v>
      </c>
      <c r="D10" s="63">
        <v>52.73</v>
      </c>
      <c r="E10" s="20">
        <f>IF(D10&gt;50,D10/50,IF(D10&lt;=50,"-"))</f>
        <v>1.0546</v>
      </c>
    </row>
    <row r="11" spans="1:5" x14ac:dyDescent="0.2">
      <c r="A11" s="19" t="s">
        <v>14</v>
      </c>
      <c r="B11" s="5" t="s">
        <v>6</v>
      </c>
      <c r="C11" s="4">
        <f t="shared" si="0"/>
        <v>44566</v>
      </c>
      <c r="D11" s="63">
        <v>35.729999999999997</v>
      </c>
      <c r="E11" s="20" t="str">
        <f>IF(D11&gt;50,D11/50,IF(D11&lt;=50,"-"))</f>
        <v>-</v>
      </c>
    </row>
    <row r="12" spans="1:5" x14ac:dyDescent="0.2">
      <c r="A12" s="19" t="s">
        <v>14</v>
      </c>
      <c r="B12" s="5" t="s">
        <v>6</v>
      </c>
      <c r="C12" s="4">
        <f t="shared" si="0"/>
        <v>44567</v>
      </c>
      <c r="D12" s="63">
        <v>45.54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44568</v>
      </c>
      <c r="D13" s="63">
        <v>27.21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44569</v>
      </c>
      <c r="D14" s="63">
        <v>28.77</v>
      </c>
      <c r="E14" s="20" t="str">
        <f t="shared" si="1"/>
        <v>-</v>
      </c>
    </row>
    <row r="15" spans="1:5" x14ac:dyDescent="0.2">
      <c r="A15" s="19" t="s">
        <v>14</v>
      </c>
      <c r="B15" s="5" t="s">
        <v>6</v>
      </c>
      <c r="C15" s="4">
        <f t="shared" si="0"/>
        <v>44570</v>
      </c>
      <c r="D15" s="63">
        <v>38</v>
      </c>
      <c r="E15" s="20" t="str">
        <f t="shared" si="1"/>
        <v>-</v>
      </c>
    </row>
    <row r="16" spans="1:5" x14ac:dyDescent="0.2">
      <c r="A16" s="19" t="s">
        <v>14</v>
      </c>
      <c r="B16" s="5" t="s">
        <v>6</v>
      </c>
      <c r="C16" s="4">
        <f t="shared" si="0"/>
        <v>44571</v>
      </c>
      <c r="D16" s="63">
        <v>31.09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44572</v>
      </c>
      <c r="D17" s="63">
        <v>24.11</v>
      </c>
      <c r="E17" s="20" t="str">
        <f t="shared" si="1"/>
        <v>-</v>
      </c>
    </row>
    <row r="18" spans="1:10" x14ac:dyDescent="0.2">
      <c r="A18" s="19" t="s">
        <v>14</v>
      </c>
      <c r="B18" s="5" t="s">
        <v>6</v>
      </c>
      <c r="C18" s="4">
        <f t="shared" si="0"/>
        <v>44573</v>
      </c>
      <c r="D18" s="63">
        <v>29.16</v>
      </c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44574</v>
      </c>
      <c r="D19" s="63">
        <v>44.71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44575</v>
      </c>
      <c r="D20" s="63">
        <v>47.63</v>
      </c>
      <c r="E20" s="20" t="str">
        <f t="shared" si="1"/>
        <v>-</v>
      </c>
    </row>
    <row r="21" spans="1:10" x14ac:dyDescent="0.2">
      <c r="A21" s="19" t="s">
        <v>14</v>
      </c>
      <c r="B21" s="5" t="s">
        <v>6</v>
      </c>
      <c r="C21" s="4">
        <f t="shared" si="0"/>
        <v>44576</v>
      </c>
      <c r="D21" s="63">
        <v>41.88</v>
      </c>
      <c r="E21" s="20" t="str">
        <f t="shared" si="1"/>
        <v>-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44577</v>
      </c>
      <c r="D22" s="63"/>
      <c r="E22" s="20" t="str">
        <f t="shared" ref="E22:E37" si="2">IF(D22&gt;50,D22/50,IF(D22&lt;=50,"-"))</f>
        <v>-</v>
      </c>
    </row>
    <row r="23" spans="1:10" x14ac:dyDescent="0.2">
      <c r="A23" s="19" t="s">
        <v>14</v>
      </c>
      <c r="B23" s="5" t="s">
        <v>6</v>
      </c>
      <c r="C23" s="4">
        <f t="shared" si="0"/>
        <v>44578</v>
      </c>
      <c r="D23" s="63"/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44579</v>
      </c>
      <c r="D24" s="63">
        <v>20.89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44580</v>
      </c>
      <c r="D25" s="63">
        <v>49.12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44581</v>
      </c>
      <c r="D26" s="63">
        <v>58.77</v>
      </c>
      <c r="E26" s="20">
        <f t="shared" si="2"/>
        <v>1.1754</v>
      </c>
    </row>
    <row r="27" spans="1:10" x14ac:dyDescent="0.2">
      <c r="A27" s="19" t="s">
        <v>14</v>
      </c>
      <c r="B27" s="5" t="s">
        <v>6</v>
      </c>
      <c r="C27" s="4">
        <f t="shared" si="0"/>
        <v>44582</v>
      </c>
      <c r="D27" s="63">
        <v>45.92</v>
      </c>
      <c r="E27" s="20" t="str">
        <f t="shared" si="2"/>
        <v>-</v>
      </c>
    </row>
    <row r="28" spans="1:10" x14ac:dyDescent="0.2">
      <c r="A28" s="19" t="s">
        <v>14</v>
      </c>
      <c r="B28" s="5" t="s">
        <v>6</v>
      </c>
      <c r="C28" s="4">
        <f t="shared" si="0"/>
        <v>44583</v>
      </c>
      <c r="D28" s="63">
        <v>32.03</v>
      </c>
      <c r="E28" s="20" t="str">
        <f t="shared" si="2"/>
        <v>-</v>
      </c>
    </row>
    <row r="29" spans="1:10" x14ac:dyDescent="0.2">
      <c r="A29" s="19" t="s">
        <v>14</v>
      </c>
      <c r="B29" s="5" t="s">
        <v>6</v>
      </c>
      <c r="C29" s="4">
        <f t="shared" si="0"/>
        <v>44584</v>
      </c>
      <c r="D29" s="63">
        <v>28.94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44585</v>
      </c>
      <c r="D30" s="63">
        <v>31.99</v>
      </c>
      <c r="E30" s="20" t="str">
        <f t="shared" si="2"/>
        <v>-</v>
      </c>
    </row>
    <row r="31" spans="1:10" x14ac:dyDescent="0.2">
      <c r="A31" s="19" t="s">
        <v>14</v>
      </c>
      <c r="B31" s="5" t="s">
        <v>6</v>
      </c>
      <c r="C31" s="4">
        <f t="shared" si="0"/>
        <v>44586</v>
      </c>
      <c r="D31" s="63">
        <v>53.36</v>
      </c>
      <c r="E31" s="20">
        <f t="shared" si="2"/>
        <v>1.0671999999999999</v>
      </c>
    </row>
    <row r="32" spans="1:10" x14ac:dyDescent="0.2">
      <c r="A32" s="19" t="s">
        <v>14</v>
      </c>
      <c r="B32" s="5" t="s">
        <v>6</v>
      </c>
      <c r="C32" s="4">
        <f t="shared" si="0"/>
        <v>44587</v>
      </c>
      <c r="D32" s="63">
        <v>47.49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44588</v>
      </c>
      <c r="D33" s="63">
        <v>55.59</v>
      </c>
      <c r="E33" s="20">
        <f t="shared" si="2"/>
        <v>1.1118000000000001</v>
      </c>
    </row>
    <row r="34" spans="1:7" x14ac:dyDescent="0.2">
      <c r="A34" s="19" t="s">
        <v>14</v>
      </c>
      <c r="B34" s="5" t="s">
        <v>6</v>
      </c>
      <c r="C34" s="4">
        <f t="shared" si="0"/>
        <v>44589</v>
      </c>
      <c r="D34" s="63">
        <v>46.27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44590</v>
      </c>
      <c r="D35" s="63">
        <v>45.59</v>
      </c>
      <c r="E35" s="20" t="str">
        <f t="shared" si="2"/>
        <v>-</v>
      </c>
    </row>
    <row r="36" spans="1:7" x14ac:dyDescent="0.2">
      <c r="A36" s="19" t="s">
        <v>14</v>
      </c>
      <c r="B36" s="5" t="s">
        <v>6</v>
      </c>
      <c r="C36" s="4">
        <f t="shared" si="0"/>
        <v>44591</v>
      </c>
      <c r="D36" s="63">
        <v>47.9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44592</v>
      </c>
      <c r="D37" s="63">
        <v>58.17</v>
      </c>
      <c r="E37" s="20">
        <f t="shared" si="2"/>
        <v>1.1634</v>
      </c>
    </row>
    <row r="38" spans="1:7" x14ac:dyDescent="0.2">
      <c r="A38" s="68" t="s">
        <v>7</v>
      </c>
      <c r="B38" s="69"/>
      <c r="C38" s="69"/>
      <c r="D38" s="70"/>
      <c r="E38" s="21">
        <f>COUNT(D7:D37)</f>
        <v>29</v>
      </c>
    </row>
    <row r="39" spans="1:7" x14ac:dyDescent="0.2">
      <c r="A39" s="68" t="s">
        <v>8</v>
      </c>
      <c r="B39" s="69"/>
      <c r="C39" s="69"/>
      <c r="D39" s="70"/>
      <c r="E39" s="21">
        <f>COUNT(D7:D37)</f>
        <v>29</v>
      </c>
    </row>
    <row r="40" spans="1:7" x14ac:dyDescent="0.2">
      <c r="A40" s="68" t="s">
        <v>9</v>
      </c>
      <c r="B40" s="69"/>
      <c r="C40" s="69"/>
      <c r="D40" s="70"/>
      <c r="E40" s="21">
        <f>COUNT(E7:E37)</f>
        <v>5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5</v>
      </c>
    </row>
    <row r="42" spans="1:7" x14ac:dyDescent="0.2">
      <c r="A42" s="68" t="s">
        <v>11</v>
      </c>
      <c r="B42" s="69"/>
      <c r="C42" s="69"/>
      <c r="D42" s="70"/>
      <c r="E42" s="22">
        <f>AVERAGE(D7:D37)</f>
        <v>41.1644827586207</v>
      </c>
    </row>
    <row r="43" spans="1:7" ht="13.5" thickBot="1" x14ac:dyDescent="0.25">
      <c r="A43" s="71" t="s">
        <v>12</v>
      </c>
      <c r="B43" s="72"/>
      <c r="C43" s="72"/>
      <c r="D43" s="73"/>
      <c r="E43" s="23">
        <f>(E38/31)*100</f>
        <v>93.548387096774192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66"/>
      <c r="B45" s="66"/>
      <c r="C45" s="66"/>
      <c r="D45" s="66"/>
      <c r="E45" s="66"/>
      <c r="F45" s="51"/>
      <c r="G45" s="51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51"/>
      <c r="G47" s="51"/>
    </row>
    <row r="48" spans="1:7" x14ac:dyDescent="0.2">
      <c r="A48" s="67"/>
      <c r="B48" s="67"/>
      <c r="C48" s="67"/>
      <c r="D48" s="67"/>
      <c r="E48" s="67"/>
      <c r="F48" s="51"/>
      <c r="G48" s="51"/>
    </row>
  </sheetData>
  <protectedRanges>
    <protectedRange sqref="A7:B37" name="Range1"/>
  </protectedRanges>
  <mergeCells count="14">
    <mergeCell ref="A40:D40"/>
    <mergeCell ref="A39:D39"/>
    <mergeCell ref="A38:D38"/>
    <mergeCell ref="A1:E1"/>
    <mergeCell ref="A2:E2"/>
    <mergeCell ref="A3:A5"/>
    <mergeCell ref="B3:B5"/>
    <mergeCell ref="C3:C5"/>
    <mergeCell ref="A45:E45"/>
    <mergeCell ref="A46:G46"/>
    <mergeCell ref="A47:E47"/>
    <mergeCell ref="A48:E48"/>
    <mergeCell ref="A42:D42"/>
    <mergeCell ref="A43:D4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5" sqref="H15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44835</v>
      </c>
      <c r="D7" s="59">
        <v>26.8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44836</v>
      </c>
      <c r="D8" s="59">
        <v>22.4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44837</v>
      </c>
      <c r="D9" s="59">
        <v>16.78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44838</v>
      </c>
      <c r="D10" s="59">
        <v>18.170000000000002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44839</v>
      </c>
      <c r="D11" s="59">
        <v>18.260000000000002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44840</v>
      </c>
      <c r="D12" s="59">
        <v>18.87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44841</v>
      </c>
      <c r="D13" s="59">
        <v>21.12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44842</v>
      </c>
      <c r="D14" s="59">
        <v>28.28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44843</v>
      </c>
      <c r="D15" s="59">
        <v>28.37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44844</v>
      </c>
      <c r="D16" s="59">
        <v>34.85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44845</v>
      </c>
      <c r="D17" s="59">
        <v>22.18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44846</v>
      </c>
      <c r="D18" s="59">
        <v>18.86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44847</v>
      </c>
      <c r="D19" s="59">
        <v>20.25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44848</v>
      </c>
      <c r="D20" s="59">
        <v>24.12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44849</v>
      </c>
      <c r="D21" s="59">
        <v>23.03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44850</v>
      </c>
      <c r="D22" s="59">
        <v>28.2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44851</v>
      </c>
      <c r="D23" s="59">
        <v>26.27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44852</v>
      </c>
      <c r="D24" s="59">
        <v>23.45</v>
      </c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44853</v>
      </c>
      <c r="D25" s="59">
        <v>25.51</v>
      </c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44854</v>
      </c>
      <c r="D26" s="59">
        <v>26.07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44855</v>
      </c>
      <c r="D27" s="59">
        <v>26.56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44856</v>
      </c>
      <c r="D28" s="59">
        <v>27.42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44857</v>
      </c>
      <c r="D29" s="59">
        <v>36.32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44858</v>
      </c>
      <c r="D30" s="59">
        <v>27.68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44859</v>
      </c>
      <c r="D31" s="59">
        <v>44.13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44860</v>
      </c>
      <c r="D32" s="59">
        <v>35.31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44861</v>
      </c>
      <c r="D33" s="59">
        <v>23.52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44862</v>
      </c>
      <c r="D34" s="59">
        <v>26.61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44863</v>
      </c>
      <c r="D35" s="59">
        <v>22.49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44864</v>
      </c>
      <c r="D36" s="59">
        <v>25.54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44865</v>
      </c>
      <c r="D37" s="59">
        <v>38.909999999999997</v>
      </c>
      <c r="E37" s="20" t="str">
        <f t="shared" si="2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301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'M9'!E40+'M10'!E40</f>
        <v>28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26.01064516129032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1" sqref="I21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44866</v>
      </c>
      <c r="D7" s="59">
        <v>29.83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44867</v>
      </c>
      <c r="D8" s="59">
        <v>41.08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44868</v>
      </c>
      <c r="D9" s="59">
        <v>38.79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44869</v>
      </c>
      <c r="D10" s="59">
        <v>34.14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44870</v>
      </c>
      <c r="D11" s="59">
        <v>45.77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44871</v>
      </c>
      <c r="D12" s="59">
        <v>41.8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44872</v>
      </c>
      <c r="D13" s="59">
        <v>31.84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44873</v>
      </c>
      <c r="D14" s="59">
        <v>35.630000000000003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44874</v>
      </c>
      <c r="D15" s="59">
        <v>41.63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44875</v>
      </c>
      <c r="D16" s="59">
        <v>27.52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44876</v>
      </c>
      <c r="D17" s="59">
        <v>30.5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44877</v>
      </c>
      <c r="D18" s="59">
        <v>20.92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44878</v>
      </c>
      <c r="D19" s="59">
        <v>29.71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44879</v>
      </c>
      <c r="D20" s="59">
        <v>32.43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44880</v>
      </c>
      <c r="D21" s="59">
        <v>33.29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44881</v>
      </c>
      <c r="D22" s="59">
        <v>48.42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44882</v>
      </c>
      <c r="D23" s="59">
        <v>50.33</v>
      </c>
      <c r="E23" s="20">
        <f t="shared" si="0"/>
        <v>1.0065999999999999</v>
      </c>
    </row>
    <row r="24" spans="1:5" x14ac:dyDescent="0.2">
      <c r="A24" s="19" t="s">
        <v>14</v>
      </c>
      <c r="B24" s="5" t="s">
        <v>6</v>
      </c>
      <c r="C24" s="4">
        <f t="shared" si="1"/>
        <v>44883</v>
      </c>
      <c r="D24" s="59">
        <v>36.92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44884</v>
      </c>
      <c r="D25" s="59">
        <v>27.16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44885</v>
      </c>
      <c r="D26" s="59">
        <v>52.12</v>
      </c>
      <c r="E26" s="20">
        <f t="shared" si="0"/>
        <v>1.0424</v>
      </c>
    </row>
    <row r="27" spans="1:5" x14ac:dyDescent="0.2">
      <c r="A27" s="19" t="s">
        <v>14</v>
      </c>
      <c r="B27" s="5" t="s">
        <v>6</v>
      </c>
      <c r="C27" s="4">
        <f t="shared" si="1"/>
        <v>44886</v>
      </c>
      <c r="D27" s="59">
        <v>39.96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44887</v>
      </c>
      <c r="D28" s="59">
        <v>18.18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44888</v>
      </c>
      <c r="D29" s="59">
        <v>26.53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44889</v>
      </c>
      <c r="D30" s="59">
        <v>24.17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44890</v>
      </c>
      <c r="D31" s="59">
        <v>23.69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44891</v>
      </c>
      <c r="D32" s="59">
        <v>29.77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44892</v>
      </c>
      <c r="D33" s="59">
        <v>28.69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44893</v>
      </c>
      <c r="D34" s="59">
        <v>18.86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44894</v>
      </c>
      <c r="D35" s="59">
        <v>14.87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44895</v>
      </c>
      <c r="D36" s="59">
        <v>15.93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1">
        <f>'M10'!E39+'M11'!E37</f>
        <v>331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2</v>
      </c>
    </row>
    <row r="40" spans="1:5" x14ac:dyDescent="0.2">
      <c r="A40" s="68" t="s">
        <v>10</v>
      </c>
      <c r="B40" s="69"/>
      <c r="C40" s="69"/>
      <c r="D40" s="70"/>
      <c r="E40" s="21">
        <f>'M10'!E41+'M11'!E39</f>
        <v>30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32.349333333333327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100</v>
      </c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0" sqref="H10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44896</v>
      </c>
      <c r="D7" s="59">
        <v>15.85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44897</v>
      </c>
      <c r="D8" s="59">
        <v>18.71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44898</v>
      </c>
      <c r="D9" s="59">
        <v>30.68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44899</v>
      </c>
      <c r="D10" s="59">
        <v>21.3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44900</v>
      </c>
      <c r="D11" s="59">
        <v>18.23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44901</v>
      </c>
      <c r="D12" s="59">
        <v>33.47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44902</v>
      </c>
      <c r="D13" s="59">
        <v>43.47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44903</v>
      </c>
      <c r="D14" s="59">
        <v>55.9</v>
      </c>
      <c r="E14" s="20">
        <f t="shared" si="0"/>
        <v>1.1179999999999999</v>
      </c>
    </row>
    <row r="15" spans="1:5" x14ac:dyDescent="0.2">
      <c r="A15" s="19" t="s">
        <v>14</v>
      </c>
      <c r="B15" s="5" t="s">
        <v>6</v>
      </c>
      <c r="C15" s="4">
        <f t="shared" si="1"/>
        <v>44904</v>
      </c>
      <c r="D15" s="59">
        <v>57.8</v>
      </c>
      <c r="E15" s="20">
        <f t="shared" si="0"/>
        <v>1.1559999999999999</v>
      </c>
    </row>
    <row r="16" spans="1:5" x14ac:dyDescent="0.2">
      <c r="A16" s="19" t="s">
        <v>14</v>
      </c>
      <c r="B16" s="5" t="s">
        <v>6</v>
      </c>
      <c r="C16" s="4">
        <f t="shared" si="1"/>
        <v>44905</v>
      </c>
      <c r="D16" s="59">
        <v>49.02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44906</v>
      </c>
      <c r="D17" s="59">
        <v>38.67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44907</v>
      </c>
      <c r="D18" s="59">
        <v>19.93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44908</v>
      </c>
      <c r="D19" s="59">
        <v>21.25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44909</v>
      </c>
      <c r="D20" s="59">
        <v>42.49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44910</v>
      </c>
      <c r="D21" s="59">
        <v>45.21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44911</v>
      </c>
      <c r="D22" s="59">
        <v>45.91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44912</v>
      </c>
      <c r="D23" s="59">
        <v>40.700000000000003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44913</v>
      </c>
      <c r="D24" s="59">
        <v>27.02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44914</v>
      </c>
      <c r="D25" s="59">
        <v>42.49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44915</v>
      </c>
      <c r="D26" s="59">
        <v>33.79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44916</v>
      </c>
      <c r="D27" s="59">
        <v>48.42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44917</v>
      </c>
      <c r="D28" s="59">
        <v>61.58</v>
      </c>
      <c r="E28" s="20">
        <f t="shared" si="0"/>
        <v>1.2316</v>
      </c>
    </row>
    <row r="29" spans="1:5" x14ac:dyDescent="0.2">
      <c r="A29" s="19" t="s">
        <v>14</v>
      </c>
      <c r="B29" s="5" t="s">
        <v>6</v>
      </c>
      <c r="C29" s="4">
        <f t="shared" si="1"/>
        <v>44918</v>
      </c>
      <c r="D29" s="59">
        <v>67.59</v>
      </c>
      <c r="E29" s="20">
        <f t="shared" si="0"/>
        <v>1.3518000000000001</v>
      </c>
    </row>
    <row r="30" spans="1:5" x14ac:dyDescent="0.2">
      <c r="A30" s="19" t="s">
        <v>14</v>
      </c>
      <c r="B30" s="5" t="s">
        <v>6</v>
      </c>
      <c r="C30" s="4">
        <f t="shared" si="1"/>
        <v>44919</v>
      </c>
      <c r="D30" s="59">
        <v>65.8</v>
      </c>
      <c r="E30" s="20">
        <f t="shared" si="0"/>
        <v>1.3159999999999998</v>
      </c>
    </row>
    <row r="31" spans="1:5" x14ac:dyDescent="0.2">
      <c r="A31" s="19" t="s">
        <v>14</v>
      </c>
      <c r="B31" s="5" t="s">
        <v>6</v>
      </c>
      <c r="C31" s="4">
        <f t="shared" si="1"/>
        <v>44920</v>
      </c>
      <c r="D31" s="59">
        <v>30.42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44921</v>
      </c>
      <c r="D32" s="59">
        <v>46.09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44922</v>
      </c>
      <c r="D33" s="59">
        <v>43.57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44923</v>
      </c>
      <c r="D34" s="59">
        <v>32.380000000000003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44924</v>
      </c>
      <c r="D35" s="59">
        <v>48.79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44925</v>
      </c>
      <c r="D36" s="59">
        <v>55.68</v>
      </c>
      <c r="E36" s="20">
        <f t="shared" si="0"/>
        <v>1.1135999999999999</v>
      </c>
    </row>
    <row r="37" spans="1:5" x14ac:dyDescent="0.2">
      <c r="A37" s="19" t="s">
        <v>14</v>
      </c>
      <c r="B37" s="5" t="s">
        <v>6</v>
      </c>
      <c r="C37" s="4">
        <f t="shared" si="1"/>
        <v>44926</v>
      </c>
      <c r="D37" s="59">
        <v>62.22</v>
      </c>
      <c r="E37" s="20">
        <f t="shared" si="0"/>
        <v>1.2444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'M11'!E38+'M12'!E38</f>
        <v>362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7</v>
      </c>
    </row>
    <row r="41" spans="1:5" x14ac:dyDescent="0.2">
      <c r="A41" s="68" t="s">
        <v>10</v>
      </c>
      <c r="B41" s="69"/>
      <c r="C41" s="69"/>
      <c r="D41" s="70"/>
      <c r="E41" s="21">
        <f>'M11'!E40+'M12'!E40</f>
        <v>37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40.788064516129033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selection activeCell="K25" sqref="K25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74" t="s">
        <v>17</v>
      </c>
      <c r="B1" s="75"/>
      <c r="C1" s="75"/>
      <c r="D1" s="75"/>
      <c r="E1" s="75"/>
    </row>
    <row r="2" spans="1:23" ht="13.5" thickBot="1" x14ac:dyDescent="0.25">
      <c r="A2" s="81"/>
      <c r="B2" s="75"/>
      <c r="C2" s="75"/>
      <c r="D2" s="75"/>
      <c r="E2" s="75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44593</v>
      </c>
      <c r="D7" s="59">
        <v>62.74</v>
      </c>
      <c r="E7" s="20">
        <f>IF(D7&gt;50,D7/50,IF(D7&lt;=50,"-"))</f>
        <v>1.2548000000000001</v>
      </c>
    </row>
    <row r="8" spans="1:23" x14ac:dyDescent="0.2">
      <c r="A8" s="19" t="s">
        <v>14</v>
      </c>
      <c r="B8" s="5" t="s">
        <v>6</v>
      </c>
      <c r="C8" s="4">
        <f>C7+1</f>
        <v>44594</v>
      </c>
      <c r="D8" s="63">
        <v>50.73</v>
      </c>
      <c r="E8" s="20">
        <f t="shared" ref="E8:E34" si="0">IF(D8&gt;50,D8/50,IF(D8&lt;=50,"-"))</f>
        <v>1.0145999999999999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44595</v>
      </c>
      <c r="D9" s="63">
        <v>42.14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44596</v>
      </c>
      <c r="D10" s="63">
        <v>53.78</v>
      </c>
      <c r="E10" s="20">
        <f t="shared" si="0"/>
        <v>1.0756000000000001</v>
      </c>
    </row>
    <row r="11" spans="1:23" x14ac:dyDescent="0.2">
      <c r="A11" s="19" t="s">
        <v>14</v>
      </c>
      <c r="B11" s="5" t="s">
        <v>6</v>
      </c>
      <c r="C11" s="4">
        <f t="shared" si="1"/>
        <v>44597</v>
      </c>
      <c r="D11" s="63">
        <v>69.150000000000006</v>
      </c>
      <c r="E11" s="20">
        <f t="shared" si="0"/>
        <v>1.383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44598</v>
      </c>
      <c r="D12" s="63">
        <v>55.96</v>
      </c>
      <c r="E12" s="20">
        <f t="shared" si="0"/>
        <v>1.1192</v>
      </c>
    </row>
    <row r="13" spans="1:23" x14ac:dyDescent="0.2">
      <c r="A13" s="19" t="s">
        <v>14</v>
      </c>
      <c r="B13" s="5" t="s">
        <v>6</v>
      </c>
      <c r="C13" s="4">
        <f t="shared" si="1"/>
        <v>44599</v>
      </c>
      <c r="D13" s="63">
        <v>56.96</v>
      </c>
      <c r="E13" s="20">
        <f t="shared" si="0"/>
        <v>1.1392</v>
      </c>
    </row>
    <row r="14" spans="1:23" x14ac:dyDescent="0.2">
      <c r="A14" s="19" t="s">
        <v>14</v>
      </c>
      <c r="B14" s="5" t="s">
        <v>6</v>
      </c>
      <c r="C14" s="4">
        <f t="shared" si="1"/>
        <v>44600</v>
      </c>
      <c r="D14" s="63">
        <v>22.02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44601</v>
      </c>
      <c r="D15" s="63">
        <v>39.119999999999997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44602</v>
      </c>
      <c r="D16" s="63">
        <v>51.87</v>
      </c>
      <c r="E16" s="20">
        <f t="shared" si="0"/>
        <v>1.0373999999999999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44603</v>
      </c>
      <c r="D17" s="63">
        <v>44.18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44604</v>
      </c>
      <c r="D18" s="63">
        <v>45.32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44605</v>
      </c>
      <c r="D19" s="63">
        <v>28.76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44606</v>
      </c>
      <c r="D20" s="63">
        <v>34.53</v>
      </c>
      <c r="E20" s="20" t="str">
        <f t="shared" si="0"/>
        <v>-</v>
      </c>
    </row>
    <row r="21" spans="1:23" x14ac:dyDescent="0.2">
      <c r="A21" s="19" t="s">
        <v>14</v>
      </c>
      <c r="B21" s="5" t="s">
        <v>6</v>
      </c>
      <c r="C21" s="4">
        <f t="shared" si="1"/>
        <v>44607</v>
      </c>
      <c r="D21" s="63">
        <v>47.31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44608</v>
      </c>
      <c r="D22" s="63">
        <v>55.53</v>
      </c>
      <c r="E22" s="20">
        <f t="shared" si="0"/>
        <v>1.1106</v>
      </c>
    </row>
    <row r="23" spans="1:23" x14ac:dyDescent="0.2">
      <c r="A23" s="19" t="s">
        <v>14</v>
      </c>
      <c r="B23" s="5" t="s">
        <v>6</v>
      </c>
      <c r="C23" s="4">
        <f t="shared" si="1"/>
        <v>44609</v>
      </c>
      <c r="D23" s="59">
        <v>47.39</v>
      </c>
      <c r="E23" s="20" t="str">
        <f t="shared" si="0"/>
        <v>-</v>
      </c>
    </row>
    <row r="24" spans="1:23" x14ac:dyDescent="0.2">
      <c r="A24" s="19" t="s">
        <v>14</v>
      </c>
      <c r="B24" s="5" t="s">
        <v>6</v>
      </c>
      <c r="C24" s="4">
        <f t="shared" si="1"/>
        <v>44610</v>
      </c>
      <c r="D24" s="63">
        <v>24.58</v>
      </c>
      <c r="E24" s="20" t="str">
        <f t="shared" si="0"/>
        <v>-</v>
      </c>
    </row>
    <row r="25" spans="1:23" x14ac:dyDescent="0.2">
      <c r="A25" s="19" t="s">
        <v>14</v>
      </c>
      <c r="B25" s="5" t="s">
        <v>6</v>
      </c>
      <c r="C25" s="4">
        <f t="shared" si="1"/>
        <v>44611</v>
      </c>
      <c r="D25" s="63">
        <v>32.79</v>
      </c>
      <c r="E25" s="20" t="str">
        <f t="shared" si="0"/>
        <v>-</v>
      </c>
      <c r="I25" s="61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44612</v>
      </c>
      <c r="D26" s="63">
        <v>39.69</v>
      </c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44613</v>
      </c>
      <c r="D27" s="63">
        <v>58.28</v>
      </c>
      <c r="E27" s="20">
        <f t="shared" si="0"/>
        <v>1.1656</v>
      </c>
    </row>
    <row r="28" spans="1:23" x14ac:dyDescent="0.2">
      <c r="A28" s="19" t="s">
        <v>14</v>
      </c>
      <c r="B28" s="5" t="s">
        <v>6</v>
      </c>
      <c r="C28" s="4">
        <f t="shared" si="1"/>
        <v>44614</v>
      </c>
      <c r="D28" s="63">
        <v>49.01</v>
      </c>
      <c r="E28" s="20" t="str">
        <f t="shared" si="0"/>
        <v>-</v>
      </c>
    </row>
    <row r="29" spans="1:23" x14ac:dyDescent="0.2">
      <c r="A29" s="19" t="s">
        <v>14</v>
      </c>
      <c r="B29" s="5" t="s">
        <v>6</v>
      </c>
      <c r="C29" s="4">
        <f t="shared" si="1"/>
        <v>44615</v>
      </c>
      <c r="D29" s="63">
        <v>33.5</v>
      </c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44616</v>
      </c>
      <c r="D30" s="63">
        <v>28.74</v>
      </c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44617</v>
      </c>
      <c r="D31" s="63">
        <v>31.72</v>
      </c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44618</v>
      </c>
      <c r="D32" s="63">
        <v>42.87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44619</v>
      </c>
      <c r="D33" s="63">
        <v>31.86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44620</v>
      </c>
      <c r="D34" s="63">
        <v>15.14</v>
      </c>
      <c r="E34" s="20" t="str">
        <f t="shared" si="0"/>
        <v>-</v>
      </c>
    </row>
    <row r="35" spans="1:5" x14ac:dyDescent="0.2">
      <c r="A35" s="19"/>
      <c r="B35" s="5"/>
      <c r="C35" s="4"/>
      <c r="D35" s="60"/>
      <c r="E35" s="20"/>
    </row>
    <row r="36" spans="1:5" x14ac:dyDescent="0.2">
      <c r="A36" s="68" t="s">
        <v>7</v>
      </c>
      <c r="B36" s="69"/>
      <c r="C36" s="69"/>
      <c r="D36" s="70"/>
      <c r="E36" s="21">
        <f>COUNT(D7:D35)</f>
        <v>28</v>
      </c>
    </row>
    <row r="37" spans="1:5" x14ac:dyDescent="0.2">
      <c r="A37" s="68" t="s">
        <v>8</v>
      </c>
      <c r="B37" s="69"/>
      <c r="C37" s="69"/>
      <c r="D37" s="70"/>
      <c r="E37" s="21">
        <f>'M1'!E38+'M2'!E36</f>
        <v>57</v>
      </c>
    </row>
    <row r="38" spans="1:5" x14ac:dyDescent="0.2">
      <c r="A38" s="68" t="s">
        <v>9</v>
      </c>
      <c r="B38" s="69"/>
      <c r="C38" s="69"/>
      <c r="D38" s="70"/>
      <c r="E38" s="21">
        <f>COUNT(E7:E35)</f>
        <v>9</v>
      </c>
    </row>
    <row r="39" spans="1:5" x14ac:dyDescent="0.2">
      <c r="A39" s="68" t="s">
        <v>10</v>
      </c>
      <c r="B39" s="69"/>
      <c r="C39" s="69"/>
      <c r="D39" s="70"/>
      <c r="E39" s="21">
        <f>'M1'!E40+'M2'!E38</f>
        <v>14</v>
      </c>
    </row>
    <row r="40" spans="1:5" x14ac:dyDescent="0.2">
      <c r="A40" s="68" t="s">
        <v>11</v>
      </c>
      <c r="B40" s="69"/>
      <c r="C40" s="69"/>
      <c r="D40" s="70"/>
      <c r="E40" s="22">
        <f>AVERAGE(D7:D35)</f>
        <v>42.702499999999993</v>
      </c>
    </row>
    <row r="41" spans="1:5" ht="13.5" thickBot="1" x14ac:dyDescent="0.25">
      <c r="A41" s="71" t="s">
        <v>12</v>
      </c>
      <c r="B41" s="72"/>
      <c r="C41" s="72"/>
      <c r="D41" s="73"/>
      <c r="E41" s="23">
        <f>(E36/29)*100</f>
        <v>96.551724137931032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42" sqref="G42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44621</v>
      </c>
      <c r="D7" s="59">
        <v>24.8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44622</v>
      </c>
      <c r="D8" s="59">
        <v>28.85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44623</v>
      </c>
      <c r="D9" s="59">
        <v>46.67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44624</v>
      </c>
      <c r="D10" s="59">
        <v>52.99</v>
      </c>
      <c r="E10" s="20">
        <f t="shared" si="0"/>
        <v>1.0598000000000001</v>
      </c>
    </row>
    <row r="11" spans="1:5" x14ac:dyDescent="0.2">
      <c r="A11" s="19" t="s">
        <v>14</v>
      </c>
      <c r="B11" s="5" t="s">
        <v>6</v>
      </c>
      <c r="C11" s="4">
        <f t="shared" si="1"/>
        <v>44625</v>
      </c>
      <c r="D11" s="59">
        <v>49.74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44626</v>
      </c>
      <c r="D12" s="59">
        <v>27.72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44627</v>
      </c>
      <c r="D13" s="59">
        <v>25.97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44628</v>
      </c>
      <c r="D14" s="59">
        <v>34.159999999999997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44629</v>
      </c>
      <c r="D15" s="59">
        <v>31.99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44630</v>
      </c>
      <c r="D16" s="59">
        <v>22.27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44631</v>
      </c>
      <c r="D17" s="59">
        <v>27.48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44632</v>
      </c>
      <c r="D18" s="59">
        <v>29.44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44633</v>
      </c>
      <c r="D19" s="59">
        <v>41.56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44634</v>
      </c>
      <c r="D20" s="59">
        <v>56.22</v>
      </c>
      <c r="E20" s="20">
        <f t="shared" si="0"/>
        <v>1.1244000000000001</v>
      </c>
    </row>
    <row r="21" spans="1:5" x14ac:dyDescent="0.2">
      <c r="A21" s="19" t="s">
        <v>14</v>
      </c>
      <c r="B21" s="5" t="s">
        <v>6</v>
      </c>
      <c r="C21" s="4">
        <f t="shared" si="1"/>
        <v>44635</v>
      </c>
      <c r="D21" s="59">
        <v>49.9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44636</v>
      </c>
      <c r="D22" s="59">
        <v>70.61</v>
      </c>
      <c r="E22" s="20">
        <f t="shared" si="0"/>
        <v>1.4121999999999999</v>
      </c>
    </row>
    <row r="23" spans="1:5" x14ac:dyDescent="0.2">
      <c r="A23" s="19" t="s">
        <v>14</v>
      </c>
      <c r="B23" s="5" t="s">
        <v>6</v>
      </c>
      <c r="C23" s="4">
        <f t="shared" si="1"/>
        <v>44637</v>
      </c>
      <c r="D23" s="59">
        <v>39.4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44638</v>
      </c>
      <c r="D24" s="59">
        <v>30.38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44639</v>
      </c>
      <c r="D25" s="59">
        <v>33.130000000000003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44640</v>
      </c>
      <c r="D26" s="59">
        <v>37.69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44641</v>
      </c>
      <c r="D27" s="59">
        <v>44.87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44642</v>
      </c>
      <c r="D28" s="59">
        <v>44.83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44643</v>
      </c>
      <c r="D29" s="59">
        <v>36.4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44644</v>
      </c>
      <c r="D30" s="59">
        <v>48.96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44645</v>
      </c>
      <c r="D31" s="59">
        <v>51.94</v>
      </c>
      <c r="E31" s="20">
        <f t="shared" si="0"/>
        <v>1.0387999999999999</v>
      </c>
    </row>
    <row r="32" spans="1:5" x14ac:dyDescent="0.2">
      <c r="A32" s="19" t="s">
        <v>14</v>
      </c>
      <c r="B32" s="5" t="s">
        <v>6</v>
      </c>
      <c r="C32" s="4">
        <f t="shared" si="1"/>
        <v>44646</v>
      </c>
      <c r="D32" s="59">
        <v>38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44647</v>
      </c>
      <c r="D33" s="59">
        <v>48.53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44648</v>
      </c>
      <c r="D34" s="59">
        <v>60.13</v>
      </c>
      <c r="E34" s="20">
        <f t="shared" si="0"/>
        <v>1.2026000000000001</v>
      </c>
    </row>
    <row r="35" spans="1:5" x14ac:dyDescent="0.2">
      <c r="A35" s="19" t="s">
        <v>14</v>
      </c>
      <c r="B35" s="5" t="s">
        <v>6</v>
      </c>
      <c r="C35" s="4">
        <f t="shared" si="1"/>
        <v>44649</v>
      </c>
      <c r="D35" s="59">
        <v>48.84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44650</v>
      </c>
      <c r="D36" s="59">
        <v>43.26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44651</v>
      </c>
      <c r="D37" s="59">
        <v>59.52</v>
      </c>
      <c r="E37" s="20">
        <f t="shared" si="0"/>
        <v>1.1904000000000001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31</v>
      </c>
    </row>
    <row r="39" spans="1:5" x14ac:dyDescent="0.2">
      <c r="A39" s="85" t="s">
        <v>8</v>
      </c>
      <c r="B39" s="85"/>
      <c r="C39" s="85"/>
      <c r="D39" s="85"/>
      <c r="E39" s="21">
        <f>'M2'!E37+'M3'!E38</f>
        <v>88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6</v>
      </c>
    </row>
    <row r="41" spans="1:5" x14ac:dyDescent="0.2">
      <c r="A41" s="85" t="s">
        <v>10</v>
      </c>
      <c r="B41" s="85"/>
      <c r="C41" s="85"/>
      <c r="D41" s="85"/>
      <c r="E41" s="21">
        <f>'M2'!E39+'M3'!E40</f>
        <v>20</v>
      </c>
    </row>
    <row r="42" spans="1:5" x14ac:dyDescent="0.2">
      <c r="A42" s="85" t="s">
        <v>11</v>
      </c>
      <c r="B42" s="85"/>
      <c r="C42" s="85"/>
      <c r="D42" s="85"/>
      <c r="E42" s="22">
        <f>AVERAGE(D7:D37)</f>
        <v>41.491935483870968</v>
      </c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21" sqref="H21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44652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44653</v>
      </c>
      <c r="D8" s="59">
        <v>59.9</v>
      </c>
      <c r="E8" s="20">
        <f t="shared" ref="E8:E36" si="0">IF(D8&gt;50,D8/50,IF(D8&lt;=50,"-"))</f>
        <v>1.198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44654</v>
      </c>
      <c r="D9" s="59">
        <v>18.71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44655</v>
      </c>
      <c r="D10" s="59">
        <v>22.5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44656</v>
      </c>
      <c r="D11" s="59">
        <v>26.39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44657</v>
      </c>
      <c r="D12" s="59">
        <v>30.14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44658</v>
      </c>
      <c r="D13" s="59">
        <v>37.03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44659</v>
      </c>
      <c r="D14" s="59">
        <v>31.25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44660</v>
      </c>
      <c r="D15" s="59">
        <v>27.19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44661</v>
      </c>
      <c r="D16" s="59">
        <v>26.83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44662</v>
      </c>
      <c r="D17" s="59">
        <v>16.68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44663</v>
      </c>
      <c r="D18" s="59">
        <v>24.5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44664</v>
      </c>
      <c r="D19" s="59">
        <v>29.74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44665</v>
      </c>
      <c r="D20" s="59">
        <v>28.18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44666</v>
      </c>
      <c r="D21" s="59">
        <v>30.19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44667</v>
      </c>
      <c r="D22" s="59">
        <v>36.119999999999997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44668</v>
      </c>
      <c r="D23" s="59">
        <v>22.68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44669</v>
      </c>
      <c r="D24" s="59">
        <v>18.68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44670</v>
      </c>
      <c r="D25" s="59">
        <v>24.25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44671</v>
      </c>
      <c r="D26" s="59">
        <v>30.05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44672</v>
      </c>
      <c r="D27" s="59">
        <v>20.59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44673</v>
      </c>
      <c r="D28" s="59">
        <v>35.28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44674</v>
      </c>
      <c r="D29" s="59">
        <v>36.409999999999997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44675</v>
      </c>
      <c r="D30" s="59">
        <v>25.87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44676</v>
      </c>
      <c r="D31" s="59">
        <v>31.17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44677</v>
      </c>
      <c r="D32" s="59">
        <v>30.35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44678</v>
      </c>
      <c r="D33" s="59">
        <v>30.43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44679</v>
      </c>
      <c r="D34" s="59">
        <v>27.86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44680</v>
      </c>
      <c r="D35" s="59">
        <v>26.12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44681</v>
      </c>
      <c r="D36" s="59">
        <v>23.5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29</v>
      </c>
    </row>
    <row r="38" spans="1:5" x14ac:dyDescent="0.2">
      <c r="A38" s="68" t="s">
        <v>8</v>
      </c>
      <c r="B38" s="69"/>
      <c r="C38" s="69"/>
      <c r="D38" s="70"/>
      <c r="E38" s="21">
        <f>'M3'!E39+'M4'!E37</f>
        <v>117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1</v>
      </c>
    </row>
    <row r="40" spans="1:5" x14ac:dyDescent="0.2">
      <c r="A40" s="68" t="s">
        <v>10</v>
      </c>
      <c r="B40" s="69"/>
      <c r="C40" s="69"/>
      <c r="D40" s="70"/>
      <c r="E40" s="21">
        <f>'M3'!E41+'M4'!E39</f>
        <v>21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28.572068965517239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96.666666666666671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6" sqref="H16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44682</v>
      </c>
      <c r="D7" s="59">
        <v>25.78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44683</v>
      </c>
      <c r="D8" s="59">
        <v>24.99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44684</v>
      </c>
      <c r="D9" s="59">
        <v>24.19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44685</v>
      </c>
      <c r="D10" s="59">
        <v>24.23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44686</v>
      </c>
      <c r="D11" s="59">
        <v>28.46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44687</v>
      </c>
      <c r="D12" s="59">
        <v>26.79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44688</v>
      </c>
      <c r="D13" s="59">
        <v>27.04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44689</v>
      </c>
      <c r="D14" s="59">
        <v>25.88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44690</v>
      </c>
      <c r="D15" s="59">
        <v>26.83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44691</v>
      </c>
      <c r="D16" s="59">
        <v>23.16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44692</v>
      </c>
      <c r="D17" s="59">
        <v>29.71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44693</v>
      </c>
      <c r="D18" s="59">
        <v>26.34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44694</v>
      </c>
      <c r="D19" s="59">
        <v>32.840000000000003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44695</v>
      </c>
      <c r="D20" s="59">
        <v>32.270000000000003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44696</v>
      </c>
      <c r="D21" s="59">
        <v>26.16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44697</v>
      </c>
      <c r="D22" s="59">
        <v>27.02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44698</v>
      </c>
      <c r="D23" s="59">
        <v>31.84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44699</v>
      </c>
      <c r="D24" s="59">
        <v>25.77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44700</v>
      </c>
      <c r="D25" s="59">
        <v>25.59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44701</v>
      </c>
      <c r="D26" s="59">
        <v>22.47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44702</v>
      </c>
      <c r="D27" s="59">
        <v>25.24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44703</v>
      </c>
      <c r="D28" s="59">
        <v>33.68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44704</v>
      </c>
      <c r="D29" s="59">
        <v>27.68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44705</v>
      </c>
      <c r="D30" s="59">
        <v>21.29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44706</v>
      </c>
      <c r="D31" s="59">
        <v>24.58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44707</v>
      </c>
      <c r="D32" s="59">
        <v>29.55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44708</v>
      </c>
      <c r="D33" s="59">
        <v>35.21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44709</v>
      </c>
      <c r="D34" s="59">
        <v>32.18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44710</v>
      </c>
      <c r="D35" s="59">
        <v>25.64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44711</v>
      </c>
      <c r="D36" s="59">
        <v>36.07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44712</v>
      </c>
      <c r="D37" s="59">
        <v>24.36</v>
      </c>
      <c r="E37" s="20" t="s">
        <v>24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'M4'!E38+'M5'!E38</f>
        <v>148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'M4'!E40+'M5'!E40</f>
        <v>21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27.510967741935481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workbookViewId="0">
      <selection activeCell="G27" sqref="G27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74" t="s">
        <v>17</v>
      </c>
      <c r="B1" s="75"/>
      <c r="C1" s="75"/>
      <c r="D1" s="75"/>
      <c r="E1" s="75"/>
    </row>
    <row r="2" spans="1:7" ht="13.5" thickBot="1" x14ac:dyDescent="0.25">
      <c r="A2" s="81"/>
      <c r="B2" s="75"/>
      <c r="C2" s="75"/>
      <c r="D2" s="75"/>
      <c r="E2" s="75"/>
    </row>
    <row r="3" spans="1:7" ht="38.25" x14ac:dyDescent="0.2">
      <c r="A3" s="82" t="s">
        <v>0</v>
      </c>
      <c r="B3" s="82" t="s">
        <v>1</v>
      </c>
      <c r="C3" s="86" t="s">
        <v>2</v>
      </c>
      <c r="D3" s="52" t="s">
        <v>3</v>
      </c>
      <c r="E3" s="33" t="s">
        <v>4</v>
      </c>
    </row>
    <row r="4" spans="1:7" ht="25.5" x14ac:dyDescent="0.2">
      <c r="A4" s="83"/>
      <c r="B4" s="83"/>
      <c r="C4" s="87"/>
      <c r="D4" s="45" t="s">
        <v>18</v>
      </c>
      <c r="E4" s="34" t="s">
        <v>5</v>
      </c>
    </row>
    <row r="5" spans="1:7" ht="15" thickBot="1" x14ac:dyDescent="0.25">
      <c r="A5" s="84"/>
      <c r="B5" s="84"/>
      <c r="C5" s="88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44713</v>
      </c>
      <c r="D7" s="59">
        <v>31.14</v>
      </c>
      <c r="E7" s="20" t="str">
        <f>IF(D7&gt;50,D7/50,IF(D7&lt;=50,"-"))</f>
        <v>-</v>
      </c>
      <c r="G7" s="58"/>
    </row>
    <row r="8" spans="1:7" x14ac:dyDescent="0.2">
      <c r="A8" s="19" t="s">
        <v>14</v>
      </c>
      <c r="B8" s="5" t="s">
        <v>6</v>
      </c>
      <c r="C8" s="4">
        <f>C7+1</f>
        <v>44714</v>
      </c>
      <c r="D8" s="62">
        <v>35.020000000000003</v>
      </c>
      <c r="E8" s="20" t="str">
        <f t="shared" ref="E8:E36" si="0">IF(D8&gt;50,D8/50,IF(D8&lt;=50,"-"))</f>
        <v>-</v>
      </c>
      <c r="G8" s="58"/>
    </row>
    <row r="9" spans="1:7" x14ac:dyDescent="0.2">
      <c r="A9" s="19" t="s">
        <v>14</v>
      </c>
      <c r="B9" s="5" t="s">
        <v>6</v>
      </c>
      <c r="C9" s="4">
        <f t="shared" ref="C9:C36" si="1">C8+1</f>
        <v>44715</v>
      </c>
      <c r="D9" s="59">
        <v>44.39</v>
      </c>
      <c r="E9" s="20" t="str">
        <f t="shared" si="0"/>
        <v>-</v>
      </c>
      <c r="G9" s="58"/>
    </row>
    <row r="10" spans="1:7" x14ac:dyDescent="0.2">
      <c r="A10" s="19" t="s">
        <v>14</v>
      </c>
      <c r="B10" s="5" t="s">
        <v>6</v>
      </c>
      <c r="C10" s="4">
        <f t="shared" si="1"/>
        <v>44716</v>
      </c>
      <c r="D10" s="59">
        <v>31.1</v>
      </c>
      <c r="E10" s="20" t="str">
        <f t="shared" si="0"/>
        <v>-</v>
      </c>
      <c r="G10" s="58"/>
    </row>
    <row r="11" spans="1:7" x14ac:dyDescent="0.2">
      <c r="A11" s="19" t="s">
        <v>14</v>
      </c>
      <c r="B11" s="5" t="s">
        <v>6</v>
      </c>
      <c r="C11" s="4">
        <f t="shared" si="1"/>
        <v>44717</v>
      </c>
      <c r="D11" s="59">
        <v>29.09</v>
      </c>
      <c r="E11" s="20" t="str">
        <f t="shared" si="0"/>
        <v>-</v>
      </c>
      <c r="G11" s="58"/>
    </row>
    <row r="12" spans="1:7" x14ac:dyDescent="0.2">
      <c r="A12" s="19" t="s">
        <v>14</v>
      </c>
      <c r="B12" s="5" t="s">
        <v>6</v>
      </c>
      <c r="C12" s="4">
        <f t="shared" si="1"/>
        <v>44718</v>
      </c>
      <c r="D12" s="59">
        <v>25.39</v>
      </c>
      <c r="E12" s="20" t="str">
        <f t="shared" si="0"/>
        <v>-</v>
      </c>
      <c r="G12" s="58"/>
    </row>
    <row r="13" spans="1:7" x14ac:dyDescent="0.2">
      <c r="A13" s="19" t="s">
        <v>14</v>
      </c>
      <c r="B13" s="5" t="s">
        <v>6</v>
      </c>
      <c r="C13" s="4">
        <f t="shared" si="1"/>
        <v>44719</v>
      </c>
      <c r="D13" s="59">
        <v>21.91</v>
      </c>
      <c r="E13" s="20" t="str">
        <f t="shared" si="0"/>
        <v>-</v>
      </c>
      <c r="G13" s="58"/>
    </row>
    <row r="14" spans="1:7" x14ac:dyDescent="0.2">
      <c r="A14" s="19" t="s">
        <v>14</v>
      </c>
      <c r="B14" s="5" t="s">
        <v>6</v>
      </c>
      <c r="C14" s="4">
        <f t="shared" si="1"/>
        <v>44720</v>
      </c>
      <c r="D14" s="59">
        <v>24.46</v>
      </c>
      <c r="E14" s="20" t="str">
        <f t="shared" si="0"/>
        <v>-</v>
      </c>
      <c r="G14" s="58"/>
    </row>
    <row r="15" spans="1:7" x14ac:dyDescent="0.2">
      <c r="A15" s="19" t="s">
        <v>14</v>
      </c>
      <c r="B15" s="5" t="s">
        <v>6</v>
      </c>
      <c r="C15" s="4">
        <f t="shared" si="1"/>
        <v>44721</v>
      </c>
      <c r="D15" s="59">
        <v>23.74</v>
      </c>
      <c r="E15" s="20" t="str">
        <f t="shared" si="0"/>
        <v>-</v>
      </c>
      <c r="G15" s="58"/>
    </row>
    <row r="16" spans="1:7" x14ac:dyDescent="0.2">
      <c r="A16" s="19" t="s">
        <v>14</v>
      </c>
      <c r="B16" s="5" t="s">
        <v>6</v>
      </c>
      <c r="C16" s="4">
        <f t="shared" si="1"/>
        <v>44722</v>
      </c>
      <c r="D16" s="59">
        <v>27.36</v>
      </c>
      <c r="E16" s="20" t="str">
        <f t="shared" si="0"/>
        <v>-</v>
      </c>
      <c r="G16" s="58"/>
    </row>
    <row r="17" spans="1:7" x14ac:dyDescent="0.2">
      <c r="A17" s="19" t="s">
        <v>14</v>
      </c>
      <c r="B17" s="5" t="s">
        <v>6</v>
      </c>
      <c r="C17" s="4">
        <f t="shared" si="1"/>
        <v>44723</v>
      </c>
      <c r="D17" s="59">
        <v>23.35</v>
      </c>
      <c r="E17" s="20" t="str">
        <f t="shared" si="0"/>
        <v>-</v>
      </c>
      <c r="G17" s="58"/>
    </row>
    <row r="18" spans="1:7" x14ac:dyDescent="0.2">
      <c r="A18" s="19" t="s">
        <v>14</v>
      </c>
      <c r="B18" s="5" t="s">
        <v>6</v>
      </c>
      <c r="C18" s="4">
        <f t="shared" si="1"/>
        <v>44724</v>
      </c>
      <c r="D18" s="59">
        <v>22.4</v>
      </c>
      <c r="E18" s="20" t="str">
        <f t="shared" si="0"/>
        <v>-</v>
      </c>
      <c r="G18" s="58"/>
    </row>
    <row r="19" spans="1:7" x14ac:dyDescent="0.2">
      <c r="A19" s="19" t="s">
        <v>14</v>
      </c>
      <c r="B19" s="5" t="s">
        <v>6</v>
      </c>
      <c r="C19" s="4">
        <f t="shared" si="1"/>
        <v>44725</v>
      </c>
      <c r="D19" s="59">
        <v>31.13</v>
      </c>
      <c r="E19" s="20" t="str">
        <f t="shared" si="0"/>
        <v>-</v>
      </c>
      <c r="G19" s="58"/>
    </row>
    <row r="20" spans="1:7" x14ac:dyDescent="0.2">
      <c r="A20" s="19" t="s">
        <v>14</v>
      </c>
      <c r="B20" s="5" t="s">
        <v>6</v>
      </c>
      <c r="C20" s="4">
        <f t="shared" si="1"/>
        <v>44726</v>
      </c>
      <c r="D20" s="59">
        <v>27.66</v>
      </c>
      <c r="E20" s="20" t="str">
        <f t="shared" si="0"/>
        <v>-</v>
      </c>
      <c r="G20" s="58"/>
    </row>
    <row r="21" spans="1:7" x14ac:dyDescent="0.2">
      <c r="A21" s="19" t="s">
        <v>14</v>
      </c>
      <c r="B21" s="5" t="s">
        <v>6</v>
      </c>
      <c r="C21" s="4">
        <f t="shared" si="1"/>
        <v>44727</v>
      </c>
      <c r="D21" s="59">
        <v>22.22</v>
      </c>
      <c r="E21" s="20" t="str">
        <f t="shared" si="0"/>
        <v>-</v>
      </c>
      <c r="G21" s="58"/>
    </row>
    <row r="22" spans="1:7" x14ac:dyDescent="0.2">
      <c r="A22" s="19" t="s">
        <v>14</v>
      </c>
      <c r="B22" s="5" t="s">
        <v>6</v>
      </c>
      <c r="C22" s="4">
        <f t="shared" si="1"/>
        <v>44728</v>
      </c>
      <c r="D22" s="59">
        <v>25.48</v>
      </c>
      <c r="E22" s="20" t="str">
        <f t="shared" si="0"/>
        <v>-</v>
      </c>
      <c r="G22" s="58"/>
    </row>
    <row r="23" spans="1:7" x14ac:dyDescent="0.2">
      <c r="A23" s="19" t="s">
        <v>14</v>
      </c>
      <c r="B23" s="5" t="s">
        <v>6</v>
      </c>
      <c r="C23" s="4">
        <f t="shared" si="1"/>
        <v>44729</v>
      </c>
      <c r="D23" s="59">
        <v>21.83</v>
      </c>
      <c r="E23" s="20" t="str">
        <f t="shared" si="0"/>
        <v>-</v>
      </c>
      <c r="G23" s="58"/>
    </row>
    <row r="24" spans="1:7" x14ac:dyDescent="0.2">
      <c r="A24" s="19" t="s">
        <v>14</v>
      </c>
      <c r="B24" s="5" t="s">
        <v>6</v>
      </c>
      <c r="C24" s="4">
        <f t="shared" si="1"/>
        <v>44730</v>
      </c>
      <c r="D24" s="62">
        <v>22.95</v>
      </c>
      <c r="E24" s="20" t="str">
        <f t="shared" si="0"/>
        <v>-</v>
      </c>
      <c r="G24" s="58"/>
    </row>
    <row r="25" spans="1:7" x14ac:dyDescent="0.2">
      <c r="A25" s="19" t="s">
        <v>14</v>
      </c>
      <c r="B25" s="5" t="s">
        <v>6</v>
      </c>
      <c r="C25" s="4">
        <f t="shared" si="1"/>
        <v>44731</v>
      </c>
      <c r="D25" s="59">
        <v>27.74</v>
      </c>
      <c r="E25" s="20" t="str">
        <f t="shared" si="0"/>
        <v>-</v>
      </c>
      <c r="G25" s="58"/>
    </row>
    <row r="26" spans="1:7" x14ac:dyDescent="0.2">
      <c r="A26" s="19" t="s">
        <v>14</v>
      </c>
      <c r="B26" s="5" t="s">
        <v>6</v>
      </c>
      <c r="C26" s="4">
        <f t="shared" si="1"/>
        <v>44732</v>
      </c>
      <c r="D26" s="59">
        <v>23.48</v>
      </c>
      <c r="E26" s="20" t="str">
        <f t="shared" si="0"/>
        <v>-</v>
      </c>
      <c r="G26" s="58"/>
    </row>
    <row r="27" spans="1:7" x14ac:dyDescent="0.2">
      <c r="A27" s="19" t="s">
        <v>14</v>
      </c>
      <c r="B27" s="5" t="s">
        <v>6</v>
      </c>
      <c r="C27" s="4">
        <f t="shared" si="1"/>
        <v>44733</v>
      </c>
      <c r="D27" s="59">
        <v>32.03</v>
      </c>
      <c r="E27" s="20" t="str">
        <f t="shared" si="0"/>
        <v>-</v>
      </c>
      <c r="G27" s="58"/>
    </row>
    <row r="28" spans="1:7" x14ac:dyDescent="0.2">
      <c r="A28" s="19" t="s">
        <v>14</v>
      </c>
      <c r="B28" s="5" t="s">
        <v>6</v>
      </c>
      <c r="C28" s="4">
        <f t="shared" si="1"/>
        <v>44734</v>
      </c>
      <c r="D28" s="59">
        <v>34.24</v>
      </c>
      <c r="E28" s="20" t="str">
        <f t="shared" si="0"/>
        <v>-</v>
      </c>
      <c r="G28" s="58"/>
    </row>
    <row r="29" spans="1:7" x14ac:dyDescent="0.2">
      <c r="A29" s="19" t="s">
        <v>14</v>
      </c>
      <c r="B29" s="5" t="s">
        <v>6</v>
      </c>
      <c r="C29" s="4">
        <f t="shared" si="1"/>
        <v>44735</v>
      </c>
      <c r="D29" s="59">
        <v>27.77</v>
      </c>
      <c r="E29" s="20" t="str">
        <f t="shared" si="0"/>
        <v>-</v>
      </c>
      <c r="G29" s="58"/>
    </row>
    <row r="30" spans="1:7" x14ac:dyDescent="0.2">
      <c r="A30" s="19" t="s">
        <v>14</v>
      </c>
      <c r="B30" s="5" t="s">
        <v>6</v>
      </c>
      <c r="C30" s="4">
        <f t="shared" si="1"/>
        <v>44736</v>
      </c>
      <c r="D30" s="59">
        <v>24.5</v>
      </c>
      <c r="E30" s="20" t="str">
        <f t="shared" si="0"/>
        <v>-</v>
      </c>
      <c r="G30" s="58"/>
    </row>
    <row r="31" spans="1:7" x14ac:dyDescent="0.2">
      <c r="A31" s="19" t="s">
        <v>14</v>
      </c>
      <c r="B31" s="5" t="s">
        <v>6</v>
      </c>
      <c r="C31" s="4">
        <f t="shared" si="1"/>
        <v>44737</v>
      </c>
      <c r="D31" s="59">
        <v>27.49</v>
      </c>
      <c r="E31" s="20" t="str">
        <f t="shared" si="0"/>
        <v>-</v>
      </c>
      <c r="G31" s="58"/>
    </row>
    <row r="32" spans="1:7" x14ac:dyDescent="0.2">
      <c r="A32" s="19" t="s">
        <v>14</v>
      </c>
      <c r="B32" s="5" t="s">
        <v>6</v>
      </c>
      <c r="C32" s="4">
        <f t="shared" si="1"/>
        <v>44738</v>
      </c>
      <c r="D32" s="59">
        <v>21.65</v>
      </c>
      <c r="E32" s="20" t="str">
        <f t="shared" si="0"/>
        <v>-</v>
      </c>
      <c r="G32" s="58"/>
    </row>
    <row r="33" spans="1:7" x14ac:dyDescent="0.2">
      <c r="A33" s="19" t="s">
        <v>14</v>
      </c>
      <c r="B33" s="5" t="s">
        <v>6</v>
      </c>
      <c r="C33" s="4">
        <f t="shared" si="1"/>
        <v>44739</v>
      </c>
      <c r="D33" s="59">
        <v>26.42</v>
      </c>
      <c r="E33" s="20" t="str">
        <f t="shared" si="0"/>
        <v>-</v>
      </c>
      <c r="G33" s="58"/>
    </row>
    <row r="34" spans="1:7" x14ac:dyDescent="0.2">
      <c r="A34" s="19" t="s">
        <v>14</v>
      </c>
      <c r="B34" s="5" t="s">
        <v>6</v>
      </c>
      <c r="C34" s="4">
        <f t="shared" si="1"/>
        <v>44740</v>
      </c>
      <c r="D34" s="59">
        <v>30.7</v>
      </c>
      <c r="E34" s="20" t="str">
        <f t="shared" si="0"/>
        <v>-</v>
      </c>
      <c r="G34" s="58"/>
    </row>
    <row r="35" spans="1:7" x14ac:dyDescent="0.2">
      <c r="A35" s="19" t="s">
        <v>14</v>
      </c>
      <c r="B35" s="5" t="s">
        <v>6</v>
      </c>
      <c r="C35" s="4">
        <f t="shared" si="1"/>
        <v>44741</v>
      </c>
      <c r="D35" s="59">
        <v>31.06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44742</v>
      </c>
      <c r="D36" s="59">
        <v>28.86</v>
      </c>
      <c r="E36" s="20" t="str">
        <f t="shared" si="0"/>
        <v>-</v>
      </c>
    </row>
    <row r="37" spans="1:7" x14ac:dyDescent="0.2">
      <c r="A37" s="68" t="s">
        <v>7</v>
      </c>
      <c r="B37" s="69"/>
      <c r="C37" s="69"/>
      <c r="D37" s="70"/>
      <c r="E37" s="27">
        <f>COUNT(D7:D36)</f>
        <v>30</v>
      </c>
    </row>
    <row r="38" spans="1:7" x14ac:dyDescent="0.2">
      <c r="A38" s="68" t="s">
        <v>8</v>
      </c>
      <c r="B38" s="69"/>
      <c r="C38" s="69"/>
      <c r="D38" s="70"/>
      <c r="E38" s="27">
        <f>'M5'!E39+'M6'!E37</f>
        <v>178</v>
      </c>
    </row>
    <row r="39" spans="1:7" x14ac:dyDescent="0.2">
      <c r="A39" s="68" t="s">
        <v>9</v>
      </c>
      <c r="B39" s="69"/>
      <c r="C39" s="69"/>
      <c r="D39" s="70"/>
      <c r="E39" s="27">
        <f>COUNT(E7:E36)</f>
        <v>0</v>
      </c>
    </row>
    <row r="40" spans="1:7" x14ac:dyDescent="0.2">
      <c r="A40" s="68" t="s">
        <v>10</v>
      </c>
      <c r="B40" s="69"/>
      <c r="C40" s="69"/>
      <c r="D40" s="70"/>
      <c r="E40" s="27">
        <f>'M5'!E41+'M6'!E39</f>
        <v>21</v>
      </c>
    </row>
    <row r="41" spans="1:7" x14ac:dyDescent="0.2">
      <c r="A41" s="68" t="s">
        <v>11</v>
      </c>
      <c r="B41" s="69"/>
      <c r="C41" s="69"/>
      <c r="D41" s="70"/>
      <c r="E41" s="35">
        <f>AVERAGE(D7:D36)</f>
        <v>27.552</v>
      </c>
    </row>
    <row r="42" spans="1:7" ht="13.5" thickBot="1" x14ac:dyDescent="0.25">
      <c r="A42" s="71" t="s">
        <v>12</v>
      </c>
      <c r="B42" s="72"/>
      <c r="C42" s="72"/>
      <c r="D42" s="73"/>
      <c r="E42" s="36">
        <f>(E37/30)*100</f>
        <v>100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9:D39"/>
    <mergeCell ref="A37:D37"/>
    <mergeCell ref="A38:D38"/>
    <mergeCell ref="A41:D41"/>
    <mergeCell ref="A42:D42"/>
    <mergeCell ref="A40:D4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9" sqref="H9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44743</v>
      </c>
      <c r="D7" s="59">
        <v>28.79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44744</v>
      </c>
      <c r="D8" s="59">
        <v>28.32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44745</v>
      </c>
      <c r="D9" s="59">
        <v>29.55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44746</v>
      </c>
      <c r="D10" s="59">
        <v>25.64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44747</v>
      </c>
      <c r="D11" s="59">
        <v>25.69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44748</v>
      </c>
      <c r="D12" s="59">
        <v>28.74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44749</v>
      </c>
      <c r="D13" s="59">
        <v>30.18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44750</v>
      </c>
      <c r="D14" s="59">
        <v>24.27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44751</v>
      </c>
      <c r="D15" s="59">
        <v>29.6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44752</v>
      </c>
      <c r="D16" s="59">
        <v>25.12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44753</v>
      </c>
      <c r="D17" s="59">
        <v>21.62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44754</v>
      </c>
      <c r="D18" s="59">
        <v>23.21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44755</v>
      </c>
      <c r="D19" s="59">
        <v>23.62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44756</v>
      </c>
      <c r="D20" s="59">
        <v>24.42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44757</v>
      </c>
      <c r="D21" s="59">
        <v>23.61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44758</v>
      </c>
      <c r="D22" s="59">
        <v>23.21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44759</v>
      </c>
      <c r="D23" s="59">
        <v>26.09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44760</v>
      </c>
      <c r="D24" s="59">
        <v>25.1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44761</v>
      </c>
      <c r="D25" s="59">
        <v>23.14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44762</v>
      </c>
      <c r="D26" s="59">
        <v>24.81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44763</v>
      </c>
      <c r="D27" s="59">
        <v>28.76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44764</v>
      </c>
      <c r="D28" s="59">
        <v>30.04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44765</v>
      </c>
      <c r="D29" s="59">
        <v>31.06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44766</v>
      </c>
      <c r="D30" s="59">
        <v>30.25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44767</v>
      </c>
      <c r="D31" s="59">
        <v>26.38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44768</v>
      </c>
      <c r="D32" s="59">
        <v>26.87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44769</v>
      </c>
      <c r="D33" s="59">
        <v>27.99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44770</v>
      </c>
      <c r="D34" s="59">
        <v>22.87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44771</v>
      </c>
      <c r="D35" s="59">
        <v>25.57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44772</v>
      </c>
      <c r="D36" s="59">
        <v>31.91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44773</v>
      </c>
      <c r="D37" s="59">
        <v>30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'M6'!E38+'M7'!E38</f>
        <v>209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'M6'!E40+'M7'!E40</f>
        <v>21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26.659032258064514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0:D40"/>
    <mergeCell ref="A39:D39"/>
    <mergeCell ref="A41:D41"/>
    <mergeCell ref="A43:D43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G38" sqref="G38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74" t="s">
        <v>17</v>
      </c>
      <c r="B1" s="75"/>
      <c r="C1" s="75"/>
      <c r="D1" s="75"/>
      <c r="E1" s="75"/>
    </row>
    <row r="2" spans="1:21" ht="13.5" thickBot="1" x14ac:dyDescent="0.25">
      <c r="A2" s="81"/>
      <c r="B2" s="75"/>
      <c r="C2" s="75"/>
      <c r="D2" s="75"/>
      <c r="E2" s="75"/>
    </row>
    <row r="3" spans="1:21" ht="38.25" x14ac:dyDescent="0.2">
      <c r="A3" s="82" t="s">
        <v>0</v>
      </c>
      <c r="B3" s="82" t="s">
        <v>1</v>
      </c>
      <c r="C3" s="82" t="s">
        <v>2</v>
      </c>
      <c r="D3" s="53" t="s">
        <v>3</v>
      </c>
      <c r="E3" s="53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44774</v>
      </c>
      <c r="D7" s="64">
        <v>24.66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44775</v>
      </c>
      <c r="D8" s="64">
        <v>21.93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44776</v>
      </c>
      <c r="D9" s="64">
        <v>22.93</v>
      </c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44777</v>
      </c>
      <c r="D10" s="64">
        <v>23.21</v>
      </c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44778</v>
      </c>
      <c r="D11" s="64">
        <v>25.13</v>
      </c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44779</v>
      </c>
      <c r="D12" s="64">
        <v>25.24</v>
      </c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44780</v>
      </c>
      <c r="D13" s="64">
        <v>28.02</v>
      </c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44781</v>
      </c>
      <c r="D14" s="64">
        <v>30.27</v>
      </c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44782</v>
      </c>
      <c r="D15" s="64">
        <v>34.74</v>
      </c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44783</v>
      </c>
      <c r="D16" s="64">
        <v>35.369999999999997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44784</v>
      </c>
      <c r="D17" s="64">
        <v>23.93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44785</v>
      </c>
      <c r="D18" s="64">
        <v>26.2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44786</v>
      </c>
      <c r="D19" s="64">
        <v>32.04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44787</v>
      </c>
      <c r="D20" s="64">
        <v>30.15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44788</v>
      </c>
      <c r="D21" s="64">
        <v>23.61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44789</v>
      </c>
      <c r="D22" s="64">
        <v>29.94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44790</v>
      </c>
      <c r="D23" s="65">
        <v>31.3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44791</v>
      </c>
      <c r="D24" s="65">
        <v>28.95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44792</v>
      </c>
      <c r="D25" s="65">
        <v>33.83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44793</v>
      </c>
      <c r="D26" s="65">
        <v>34.68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44794</v>
      </c>
      <c r="D27" s="65">
        <v>28.73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44795</v>
      </c>
      <c r="D28" s="65">
        <v>26.26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44796</v>
      </c>
      <c r="D29" s="65">
        <v>35.450000000000003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44797</v>
      </c>
      <c r="D30" s="65">
        <v>89.8</v>
      </c>
      <c r="E30" s="20">
        <f t="shared" si="0"/>
        <v>1.796</v>
      </c>
    </row>
    <row r="31" spans="1:5" x14ac:dyDescent="0.2">
      <c r="A31" s="19" t="s">
        <v>14</v>
      </c>
      <c r="B31" s="5" t="s">
        <v>6</v>
      </c>
      <c r="C31" s="4">
        <f t="shared" si="1"/>
        <v>44798</v>
      </c>
      <c r="D31" s="65">
        <v>63.59</v>
      </c>
      <c r="E31" s="20">
        <f t="shared" si="0"/>
        <v>1.2718</v>
      </c>
    </row>
    <row r="32" spans="1:5" x14ac:dyDescent="0.2">
      <c r="A32" s="19" t="s">
        <v>14</v>
      </c>
      <c r="B32" s="5" t="s">
        <v>6</v>
      </c>
      <c r="C32" s="4">
        <f t="shared" si="1"/>
        <v>44799</v>
      </c>
      <c r="D32" s="65">
        <v>56.38</v>
      </c>
      <c r="E32" s="20">
        <f t="shared" si="0"/>
        <v>1.1276000000000002</v>
      </c>
    </row>
    <row r="33" spans="1:5" x14ac:dyDescent="0.2">
      <c r="A33" s="19" t="s">
        <v>14</v>
      </c>
      <c r="B33" s="5" t="s">
        <v>6</v>
      </c>
      <c r="C33" s="4">
        <f t="shared" si="1"/>
        <v>44800</v>
      </c>
      <c r="D33" s="65">
        <v>79.17</v>
      </c>
      <c r="E33" s="20">
        <f t="shared" si="0"/>
        <v>1.5834000000000001</v>
      </c>
    </row>
    <row r="34" spans="1:5" x14ac:dyDescent="0.2">
      <c r="A34" s="19" t="s">
        <v>14</v>
      </c>
      <c r="B34" s="5" t="s">
        <v>6</v>
      </c>
      <c r="C34" s="4">
        <f t="shared" si="1"/>
        <v>44801</v>
      </c>
      <c r="D34" s="65">
        <v>78.39</v>
      </c>
      <c r="E34" s="20">
        <f t="shared" si="0"/>
        <v>1.5678000000000001</v>
      </c>
    </row>
    <row r="35" spans="1:5" x14ac:dyDescent="0.2">
      <c r="A35" s="19" t="s">
        <v>14</v>
      </c>
      <c r="B35" s="5" t="s">
        <v>6</v>
      </c>
      <c r="C35" s="4">
        <f t="shared" si="1"/>
        <v>44802</v>
      </c>
      <c r="D35" s="65">
        <v>73.12</v>
      </c>
      <c r="E35" s="20">
        <f t="shared" si="0"/>
        <v>1.4624000000000001</v>
      </c>
    </row>
    <row r="36" spans="1:5" x14ac:dyDescent="0.2">
      <c r="A36" s="19" t="s">
        <v>14</v>
      </c>
      <c r="B36" s="5" t="s">
        <v>6</v>
      </c>
      <c r="C36" s="4">
        <f t="shared" si="1"/>
        <v>44803</v>
      </c>
      <c r="D36" s="65">
        <v>66.650000000000006</v>
      </c>
      <c r="E36" s="20">
        <f t="shared" si="0"/>
        <v>1.3330000000000002</v>
      </c>
    </row>
    <row r="37" spans="1:5" x14ac:dyDescent="0.2">
      <c r="A37" s="19" t="s">
        <v>14</v>
      </c>
      <c r="B37" s="5" t="s">
        <v>6</v>
      </c>
      <c r="C37" s="4">
        <f t="shared" si="1"/>
        <v>44804</v>
      </c>
      <c r="D37" s="65">
        <v>47.69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7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'M7'!E39+'M8'!E38</f>
        <v>240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7</v>
      </c>
    </row>
    <row r="41" spans="1:5" x14ac:dyDescent="0.2">
      <c r="A41" s="68" t="s">
        <v>10</v>
      </c>
      <c r="B41" s="69"/>
      <c r="C41" s="69"/>
      <c r="D41" s="70"/>
      <c r="E41" s="21">
        <f>'M7'!E41+'M8'!E40</f>
        <v>28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39.076129032258066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33" sqref="I33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44805</v>
      </c>
      <c r="D7" s="59">
        <v>36.14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44806</v>
      </c>
      <c r="D8" s="59">
        <v>36.14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44807</v>
      </c>
      <c r="D9" s="59">
        <v>32.14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44808</v>
      </c>
      <c r="D10" s="59">
        <v>32.130000000000003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44809</v>
      </c>
      <c r="D11" s="59">
        <v>27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44810</v>
      </c>
      <c r="D12" s="59">
        <v>18.54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44811</v>
      </c>
      <c r="D13" s="59">
        <v>21.58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44812</v>
      </c>
      <c r="D14" s="59">
        <v>22.38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44813</v>
      </c>
      <c r="D15" s="59">
        <v>19.899999999999999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44814</v>
      </c>
      <c r="D16" s="59">
        <v>20.72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44815</v>
      </c>
      <c r="D17" s="59">
        <v>22.21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44816</v>
      </c>
      <c r="D18" s="59">
        <v>17.47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44817</v>
      </c>
      <c r="D19" s="59">
        <v>19.54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44818</v>
      </c>
      <c r="D20" s="59">
        <v>24.02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44819</v>
      </c>
      <c r="D21" s="59">
        <v>29.95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44820</v>
      </c>
      <c r="D22" s="59">
        <v>35.229999999999997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44821</v>
      </c>
      <c r="D23" s="59">
        <v>31.41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44822</v>
      </c>
      <c r="D24" s="59">
        <v>17.829999999999998</v>
      </c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44823</v>
      </c>
      <c r="D25" s="59">
        <v>16.53</v>
      </c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44824</v>
      </c>
      <c r="D26" s="59">
        <v>15.7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44825</v>
      </c>
      <c r="D27" s="59">
        <v>13.89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44826</v>
      </c>
      <c r="D28" s="59">
        <v>15.65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44827</v>
      </c>
      <c r="D29" s="59">
        <v>15.97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44828</v>
      </c>
      <c r="D30" s="59">
        <v>17.36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44829</v>
      </c>
      <c r="D31" s="59">
        <v>24.55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44830</v>
      </c>
      <c r="D32" s="59">
        <v>25.34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44831</v>
      </c>
      <c r="D33" s="59">
        <v>27.73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44832</v>
      </c>
      <c r="D34" s="59">
        <v>21.1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44833</v>
      </c>
      <c r="D35" s="59">
        <v>24.57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44834</v>
      </c>
      <c r="D36" s="59">
        <v>27.13</v>
      </c>
      <c r="E36" s="20" t="str">
        <f t="shared" si="2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1">
        <f>'M8'!E39+'M9'!E37</f>
        <v>270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'M8'!E41+'M9'!E39</f>
        <v>28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23.661666666666672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100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2023-01-03T07:43:02Z</dcterms:modified>
</cp:coreProperties>
</file>